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360" yWindow="240" windowWidth="24540" windowHeight="12460"/>
  </bookViews>
  <sheets>
    <sheet name="simulazion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E10" i="1"/>
  <c r="C14" i="1"/>
  <c r="D14" i="1"/>
  <c r="E14" i="1"/>
  <c r="F14" i="1"/>
  <c r="G14" i="1"/>
  <c r="H14" i="1"/>
  <c r="I14" i="1"/>
  <c r="J14" i="1"/>
  <c r="J16" i="1"/>
  <c r="I16" i="1"/>
  <c r="H16" i="1"/>
  <c r="G16" i="1"/>
  <c r="F16" i="1"/>
  <c r="E16" i="1"/>
  <c r="D16" i="1"/>
  <c r="B30" i="1"/>
  <c r="C26" i="1"/>
  <c r="E26" i="1"/>
  <c r="C30" i="1"/>
  <c r="D30" i="1"/>
  <c r="E30" i="1"/>
  <c r="F30" i="1"/>
  <c r="G30" i="1"/>
  <c r="H30" i="1"/>
  <c r="I30" i="1"/>
  <c r="J30" i="1"/>
  <c r="J32" i="1"/>
  <c r="I32" i="1"/>
  <c r="H32" i="1"/>
  <c r="G32" i="1"/>
  <c r="F32" i="1"/>
  <c r="E32" i="1"/>
  <c r="D32" i="1"/>
  <c r="C16" i="1"/>
  <c r="C18" i="1"/>
  <c r="C32" i="1"/>
  <c r="C34" i="1"/>
  <c r="C37" i="1"/>
  <c r="D34" i="1"/>
  <c r="D18" i="1"/>
  <c r="E18" i="1"/>
  <c r="E34" i="1"/>
  <c r="E37" i="1"/>
  <c r="D37" i="1"/>
  <c r="F34" i="1"/>
  <c r="F18" i="1"/>
  <c r="G18" i="1"/>
  <c r="G34" i="1"/>
  <c r="F37" i="1"/>
  <c r="G37" i="1"/>
  <c r="H18" i="1"/>
  <c r="H34" i="1"/>
  <c r="H37" i="1"/>
  <c r="J18" i="1"/>
  <c r="I18" i="1"/>
  <c r="I34" i="1"/>
  <c r="I37" i="1"/>
  <c r="J34" i="1"/>
  <c r="J37" i="1"/>
</calcChain>
</file>

<file path=xl/sharedStrings.xml><?xml version="1.0" encoding="utf-8"?>
<sst xmlns="http://schemas.openxmlformats.org/spreadsheetml/2006/main" count="38" uniqueCount="22">
  <si>
    <t>1)</t>
  </si>
  <si>
    <r>
      <t xml:space="preserve">Rendimento di un </t>
    </r>
    <r>
      <rPr>
        <b/>
        <sz val="11"/>
        <color rgb="FFFF0000"/>
        <rFont val="Helvetica"/>
      </rPr>
      <t>PIR</t>
    </r>
  </si>
  <si>
    <t>Investimento iniziale</t>
  </si>
  <si>
    <t>Rendimento annuale medio</t>
  </si>
  <si>
    <t>Spese di gestione</t>
  </si>
  <si>
    <t>Rendimento annuale netto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</si>
  <si>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</si>
  <si>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</si>
  <si>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</si>
  <si>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</si>
  <si>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</si>
  <si>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</si>
  <si>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</si>
  <si>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</si>
  <si>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</si>
  <si>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Plusvalenza</t>
  </si>
  <si>
    <t>Tassazione</t>
  </si>
  <si>
    <t>Plus Netta</t>
  </si>
  <si>
    <t>2)</t>
  </si>
  <si>
    <r>
      <t>Rendimento di un</t>
    </r>
    <r>
      <rPr>
        <b/>
        <sz val="11"/>
        <color rgb="FFFF0000"/>
        <rFont val="Helvetica"/>
      </rPr>
      <t xml:space="preserve"> ETF </t>
    </r>
    <r>
      <rPr>
        <b/>
        <sz val="11"/>
        <color theme="1"/>
        <rFont val="Helvetica"/>
      </rPr>
      <t>a sottostante equivalente rispetto al PIR</t>
    </r>
  </si>
  <si>
    <t>Chi conviene?</t>
  </si>
  <si>
    <t>La tua simulazione: inserisci i tuoi valori nei campi in giallo (non agire sulle formule)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</si>
</sst>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b/>
      <sz val="11"/>
      <color theme="1"/>
      <name val="Helvetica"/>
    </font>
    <font>
      <b/>
      <sz val="11"/>
      <color rgb="FFFF0000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2" fillId="3" borderId="2" xfId="1" applyNumberFormat="1" applyFont="1" applyFill="1" applyBorder="1"/>
    <xf numFmtId="166" fontId="2" fillId="3" borderId="2" xfId="0" applyNumberFormat="1" applyFont="1" applyFill="1" applyBorder="1"/>
    <xf numFmtId="9" fontId="2" fillId="2" borderId="0" xfId="0" applyNumberFormat="1" applyFont="1" applyFill="1"/>
    <xf numFmtId="0" fontId="3" fillId="2" borderId="2" xfId="0" applyFont="1" applyFill="1" applyBorder="1" applyAlignment="1">
      <alignment horizontal="center"/>
    </xf>
    <xf numFmtId="165" fontId="2" fillId="2" borderId="2" xfId="1" applyNumberFormat="1" applyFont="1" applyFill="1" applyBorder="1"/>
    <xf numFmtId="165" fontId="2" fillId="2" borderId="0" xfId="0" applyNumberFormat="1" applyFont="1" applyFill="1"/>
    <xf numFmtId="0" fontId="3" fillId="2" borderId="3" xfId="0" applyFont="1" applyFill="1" applyBorder="1"/>
    <xf numFmtId="165" fontId="3" fillId="2" borderId="4" xfId="0" applyNumberFormat="1" applyFont="1" applyFill="1" applyBorder="1"/>
    <xf numFmtId="165" fontId="3" fillId="2" borderId="5" xfId="0" applyNumberFormat="1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165" fontId="2" fillId="0" borderId="2" xfId="1" applyNumberFormat="1" applyFont="1" applyFill="1" applyBorder="1"/>
    <xf numFmtId="166" fontId="2" fillId="0" borderId="2" xfId="0" applyNumberFormat="1" applyFont="1" applyFill="1" applyBorder="1"/>
    <xf numFmtId="166" fontId="3" fillId="4" borderId="2" xfId="0" applyNumberFormat="1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irgo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showGridLines="0" tabSelected="1" workbookViewId="0">
      <selection activeCell="D10" sqref="D10"/>
    </sheetView>
  </sheetViews>
  <sheetFormatPr baseColWidth="10" defaultColWidth="8.83203125" defaultRowHeight="12" x14ac:dyDescent="0"/>
  <cols>
    <col min="1" max="1" width="8.83203125" style="1"/>
    <col min="2" max="2" width="16.6640625" style="2" customWidth="1"/>
    <col min="3" max="3" width="16.83203125" style="1" customWidth="1"/>
    <col min="4" max="4" width="16.6640625" style="1" customWidth="1"/>
    <col min="5" max="10" width="16.5" style="1" customWidth="1"/>
    <col min="11" max="16384" width="8.83203125" style="1"/>
  </cols>
  <sheetData>
    <row r="2" spans="1:10">
      <c r="B2" s="2" t="s">
        <v>21</v>
      </c>
    </row>
    <row r="5" spans="1:10">
      <c r="A5" s="1" t="s">
        <v>0</v>
      </c>
      <c r="B5" s="2" t="s">
        <v>1</v>
      </c>
    </row>
    <row r="7" spans="1:10">
      <c r="B7" s="18" t="s">
        <v>2</v>
      </c>
      <c r="C7" s="18" t="s">
        <v>3</v>
      </c>
      <c r="D7" s="18" t="s">
        <v>4</v>
      </c>
      <c r="E7" s="18" t="s">
        <v>5</v>
      </c>
      <c r="F7" s="17"/>
      <c r="G7" s="17"/>
      <c r="H7" s="17"/>
      <c r="I7" s="17"/>
      <c r="J7" s="17"/>
    </row>
    <row r="8" spans="1:10">
      <c r="B8" s="18"/>
      <c r="C8" s="18"/>
      <c r="D8" s="18"/>
      <c r="E8" s="18"/>
      <c r="F8" s="17"/>
      <c r="G8" s="17"/>
      <c r="H8" s="17"/>
      <c r="I8" s="17"/>
      <c r="J8" s="17"/>
    </row>
    <row r="9" spans="1:10" ht="8.25" customHeight="1"/>
    <row r="10" spans="1:10">
      <c r="B10" s="3">
        <v>10000</v>
      </c>
      <c r="C10" s="4">
        <v>0.06</v>
      </c>
      <c r="D10" s="4">
        <v>0.02</v>
      </c>
      <c r="E10" s="16">
        <f>C10-D10</f>
        <v>3.9999999999999994E-2</v>
      </c>
      <c r="F10" s="5"/>
      <c r="G10" s="5"/>
      <c r="H10" s="5"/>
      <c r="I10" s="5"/>
      <c r="J10" s="5"/>
    </row>
    <row r="12" spans="1:10">
      <c r="B12" s="6" t="s">
        <v>6</v>
      </c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6" t="s">
        <v>14</v>
      </c>
    </row>
    <row r="14" spans="1:10">
      <c r="B14" s="7">
        <f>B10</f>
        <v>10000</v>
      </c>
      <c r="C14" s="7">
        <f>(B14*(1+E10))</f>
        <v>10400</v>
      </c>
      <c r="D14" s="7">
        <f>C14*(1+E10)</f>
        <v>10816</v>
      </c>
      <c r="E14" s="7">
        <f>D14*(1+E10)</f>
        <v>11248.640000000001</v>
      </c>
      <c r="F14" s="7">
        <f>E14*(1+E10)</f>
        <v>11698.585600000002</v>
      </c>
      <c r="G14" s="7">
        <f>F14*(1+E10)</f>
        <v>12166.529024000003</v>
      </c>
      <c r="H14" s="7">
        <f>G14*(1+E10)</f>
        <v>12653.190184960004</v>
      </c>
      <c r="I14" s="7">
        <f>H14*(1+E10)</f>
        <v>13159.317792358404</v>
      </c>
      <c r="J14" s="7">
        <f>I14*(1+E10)</f>
        <v>13685.690504052742</v>
      </c>
    </row>
    <row r="16" spans="1:10">
      <c r="B16" s="2" t="s">
        <v>15</v>
      </c>
      <c r="C16" s="8">
        <f>C14-B14</f>
        <v>400</v>
      </c>
      <c r="D16" s="8">
        <f>D14-B14</f>
        <v>816</v>
      </c>
      <c r="E16" s="8">
        <f>E14-B14</f>
        <v>1248.6400000000012</v>
      </c>
      <c r="F16" s="8">
        <f>F14-B14</f>
        <v>1698.5856000000022</v>
      </c>
      <c r="G16" s="8">
        <f>G14-B14</f>
        <v>2166.5290240000031</v>
      </c>
      <c r="H16" s="8">
        <f>H14-B14</f>
        <v>2653.1901849600035</v>
      </c>
      <c r="I16" s="8">
        <f>I14-B14</f>
        <v>3159.3177923584044</v>
      </c>
      <c r="J16" s="8">
        <f>J14-B14</f>
        <v>3685.6905040527417</v>
      </c>
    </row>
    <row r="17" spans="1:10" ht="13" thickBot="1">
      <c r="B17" s="2" t="s">
        <v>16</v>
      </c>
      <c r="C17" s="5">
        <v>0.26</v>
      </c>
      <c r="D17" s="5">
        <v>0.26</v>
      </c>
      <c r="E17" s="5">
        <v>0.26</v>
      </c>
      <c r="F17" s="5">
        <v>0.26</v>
      </c>
      <c r="G17" s="5">
        <v>0.26</v>
      </c>
    </row>
    <row r="18" spans="1:10" ht="13" thickBot="1">
      <c r="B18" s="9" t="s">
        <v>17</v>
      </c>
      <c r="C18" s="10">
        <f t="shared" ref="C18:J18" si="0">C16*(1-C17)</f>
        <v>296</v>
      </c>
      <c r="D18" s="10">
        <f t="shared" si="0"/>
        <v>603.84</v>
      </c>
      <c r="E18" s="10">
        <f t="shared" si="0"/>
        <v>923.99360000000092</v>
      </c>
      <c r="F18" s="10">
        <f t="shared" si="0"/>
        <v>1256.9533440000016</v>
      </c>
      <c r="G18" s="10">
        <f t="shared" si="0"/>
        <v>1603.2314777600022</v>
      </c>
      <c r="H18" s="10">
        <f t="shared" si="0"/>
        <v>2653.1901849600035</v>
      </c>
      <c r="I18" s="10">
        <f t="shared" si="0"/>
        <v>3159.3177923584044</v>
      </c>
      <c r="J18" s="11">
        <f t="shared" si="0"/>
        <v>3685.6905040527417</v>
      </c>
    </row>
    <row r="21" spans="1:10">
      <c r="A21" s="1" t="s">
        <v>18</v>
      </c>
      <c r="B21" s="2" t="s">
        <v>19</v>
      </c>
    </row>
    <row r="23" spans="1:10">
      <c r="B23" s="18" t="s">
        <v>2</v>
      </c>
      <c r="C23" s="18" t="s">
        <v>3</v>
      </c>
      <c r="D23" s="18" t="s">
        <v>4</v>
      </c>
      <c r="E23" s="18" t="s">
        <v>5</v>
      </c>
    </row>
    <row r="24" spans="1:10">
      <c r="B24" s="18"/>
      <c r="C24" s="18"/>
      <c r="D24" s="18"/>
      <c r="E24" s="18"/>
    </row>
    <row r="25" spans="1:10" ht="8.25" customHeight="1"/>
    <row r="26" spans="1:10">
      <c r="B26" s="14">
        <v>10000</v>
      </c>
      <c r="C26" s="15">
        <f>C10</f>
        <v>0.06</v>
      </c>
      <c r="D26" s="15">
        <v>7.0000000000000001E-3</v>
      </c>
      <c r="E26" s="16">
        <f>C26-D26</f>
        <v>5.2999999999999999E-2</v>
      </c>
    </row>
    <row r="28" spans="1:10">
      <c r="B28" s="6" t="s">
        <v>6</v>
      </c>
      <c r="C28" s="6" t="s">
        <v>7</v>
      </c>
      <c r="D28" s="6" t="s">
        <v>8</v>
      </c>
      <c r="E28" s="6" t="s">
        <v>9</v>
      </c>
      <c r="F28" s="6" t="s">
        <v>10</v>
      </c>
      <c r="G28" s="6" t="s">
        <v>11</v>
      </c>
      <c r="H28" s="6" t="s">
        <v>12</v>
      </c>
      <c r="I28" s="6" t="s">
        <v>13</v>
      </c>
      <c r="J28" s="6" t="s">
        <v>14</v>
      </c>
    </row>
    <row r="30" spans="1:10">
      <c r="B30" s="7">
        <f>B26</f>
        <v>10000</v>
      </c>
      <c r="C30" s="7">
        <f>(B30*(1+E26))</f>
        <v>10530</v>
      </c>
      <c r="D30" s="7">
        <f>C30*(1+E26)</f>
        <v>11088.09</v>
      </c>
      <c r="E30" s="7">
        <f>D30*(1+E26)</f>
        <v>11675.758769999999</v>
      </c>
      <c r="F30" s="7">
        <f>E30*(1+E26)</f>
        <v>12294.573984809998</v>
      </c>
      <c r="G30" s="7">
        <f>F30*(1+E26)</f>
        <v>12946.186406004928</v>
      </c>
      <c r="H30" s="7">
        <f>G30*(1+E26)</f>
        <v>13632.334285523189</v>
      </c>
      <c r="I30" s="7">
        <f>H30*(1+E26)</f>
        <v>14354.848002655917</v>
      </c>
      <c r="J30" s="7">
        <f>I30*(1+E26)</f>
        <v>15115.65494679668</v>
      </c>
    </row>
    <row r="32" spans="1:10">
      <c r="B32" s="2" t="s">
        <v>15</v>
      </c>
      <c r="C32" s="8">
        <f>C30-B30</f>
        <v>530</v>
      </c>
      <c r="D32" s="8">
        <f>D30-B30</f>
        <v>1088.0900000000001</v>
      </c>
      <c r="E32" s="8">
        <f>E30-B30</f>
        <v>1675.7587699999985</v>
      </c>
      <c r="F32" s="8">
        <f>F30-B30</f>
        <v>2294.5739848099984</v>
      </c>
      <c r="G32" s="8">
        <f>G30-B30</f>
        <v>2946.1864060049284</v>
      </c>
      <c r="H32" s="8">
        <f>H30-B30</f>
        <v>3632.3342855231895</v>
      </c>
      <c r="I32" s="8">
        <f>I30-B30</f>
        <v>4354.8480026559173</v>
      </c>
      <c r="J32" s="8">
        <f>J30-B30</f>
        <v>5115.6549467966797</v>
      </c>
    </row>
    <row r="33" spans="2:10" ht="13" thickBot="1">
      <c r="B33" s="2" t="s">
        <v>16</v>
      </c>
      <c r="C33" s="5">
        <v>0.26</v>
      </c>
      <c r="D33" s="5">
        <v>0.26</v>
      </c>
      <c r="E33" s="5">
        <v>0.26</v>
      </c>
      <c r="F33" s="5">
        <v>0.26</v>
      </c>
      <c r="G33" s="5">
        <v>0.26</v>
      </c>
      <c r="H33" s="5">
        <v>0.26</v>
      </c>
      <c r="I33" s="5">
        <v>0.26</v>
      </c>
      <c r="J33" s="5">
        <v>0.26</v>
      </c>
    </row>
    <row r="34" spans="2:10" ht="13" thickBot="1">
      <c r="B34" s="9" t="s">
        <v>17</v>
      </c>
      <c r="C34" s="10">
        <f t="shared" ref="C34:J34" si="1">C32*(1-C33)</f>
        <v>392.2</v>
      </c>
      <c r="D34" s="10">
        <f t="shared" si="1"/>
        <v>805.18660000000011</v>
      </c>
      <c r="E34" s="10">
        <f t="shared" si="1"/>
        <v>1240.061489799999</v>
      </c>
      <c r="F34" s="10">
        <f t="shared" si="1"/>
        <v>1697.9847487593988</v>
      </c>
      <c r="G34" s="10">
        <f t="shared" si="1"/>
        <v>2180.177940443647</v>
      </c>
      <c r="H34" s="10">
        <f t="shared" si="1"/>
        <v>2687.92737128716</v>
      </c>
      <c r="I34" s="10">
        <f t="shared" si="1"/>
        <v>3222.587521965379</v>
      </c>
      <c r="J34" s="11">
        <f t="shared" si="1"/>
        <v>3785.5846606295431</v>
      </c>
    </row>
    <row r="37" spans="2:10">
      <c r="B37" s="12" t="s">
        <v>20</v>
      </c>
      <c r="C37" s="13" t="str">
        <f>IF(C18&lt;C34,"ETF","PIR")</f>
        <v>ETF</v>
      </c>
      <c r="D37" s="13" t="str">
        <f t="shared" ref="D37:J37" si="2">IF(D18&lt;D34,"ETF","PIR")</f>
        <v>ETF</v>
      </c>
      <c r="E37" s="13" t="str">
        <f t="shared" si="2"/>
        <v>ETF</v>
      </c>
      <c r="F37" s="13" t="str">
        <f t="shared" si="2"/>
        <v>ETF</v>
      </c>
      <c r="G37" s="13" t="str">
        <f t="shared" si="2"/>
        <v>ETF</v>
      </c>
      <c r="H37" s="13" t="str">
        <f t="shared" si="2"/>
        <v>ETF</v>
      </c>
      <c r="I37" s="13" t="str">
        <f t="shared" si="2"/>
        <v>ETF</v>
      </c>
      <c r="J37" s="6" t="str">
        <f t="shared" si="2"/>
        <v>ETF</v>
      </c>
    </row>
  </sheetData>
  <mergeCells count="13">
    <mergeCell ref="H7:H8"/>
    <mergeCell ref="I7:I8"/>
    <mergeCell ref="J7:J8"/>
    <mergeCell ref="B23:B24"/>
    <mergeCell ref="C23:C24"/>
    <mergeCell ref="D23:D24"/>
    <mergeCell ref="E23:E24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simulazione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Trazzi</dc:creator>
  <cp:lastModifiedBy>Giorgia Ferrari</cp:lastModifiedBy>
  <dcterms:created xsi:type="dcterms:W3CDTF">2018-05-03T14:03:27Z</dcterms:created>
  <dcterms:modified xsi:type="dcterms:W3CDTF">2018-05-03T14:17:59Z</dcterms:modified>
</cp:coreProperties>
</file>